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8792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<sst xmlns="http://schemas.openxmlformats.org/spreadsheetml/2006/main" count="151" uniqueCount="49">
  <si>
    <t>№ п/п</t>
  </si>
  <si>
    <t>Наименование муниципальной программы (подпрограммы)</t>
  </si>
  <si>
    <t>всего</t>
  </si>
  <si>
    <t>фб</t>
  </si>
  <si>
    <t>об</t>
  </si>
  <si>
    <t>мб</t>
  </si>
  <si>
    <t>1.1.</t>
  </si>
  <si>
    <t>1.2.</t>
  </si>
  <si>
    <t>2.1.</t>
  </si>
  <si>
    <t>2.2.</t>
  </si>
  <si>
    <t>4.1.</t>
  </si>
  <si>
    <t>4.2.</t>
  </si>
  <si>
    <t>5.1.</t>
  </si>
  <si>
    <t>5.2.</t>
  </si>
  <si>
    <t>6.1.</t>
  </si>
  <si>
    <t>6.2.</t>
  </si>
  <si>
    <t>Итого</t>
  </si>
  <si>
    <t>Подпрограмма 2. «Обеспечение безопасности дорожного движения» МО «Важинское городское поселение» на 2015-2017 годы»</t>
  </si>
  <si>
    <t xml:space="preserve">Подпрограмма 3 "Переселение граждан из аварийного муниципального жилищного фонда на территории муниципального образования  «Важинское городское поселение Подпорожского муниципального  района Ленинградской области» </t>
  </si>
  <si>
    <t>Развитие части   территории  МО «Важинское городское  поселение» на 2018-2020 годы</t>
  </si>
  <si>
    <t>Управление муниципальной собственностью и земельными ресурсами МО «Важинское городское поселение» на 2018-2020 годы</t>
  </si>
  <si>
    <t>Безопасность Важинского городского поселения на 2018-2020 годы</t>
  </si>
  <si>
    <t>7.1.</t>
  </si>
  <si>
    <t>7.2.</t>
  </si>
  <si>
    <t xml:space="preserve">Подпрограмма  «Благоустройство сельских населенных пунктов Важинского городского поселения»  </t>
  </si>
  <si>
    <t>Подпрограмма «Развитие частей территории поселка Важины»</t>
  </si>
  <si>
    <t xml:space="preserve">Подпрограмма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«Важинское городское поселение» на 2018-2020 годы»  </t>
  </si>
  <si>
    <t>Развитие автомобильных дорог  МО Важинское городское поселение»  на 2018 -2020 годы</t>
  </si>
  <si>
    <t>Подпрограмма «Обеспечение  безопасности дорожного движения МО Важинское городское поселение" на 2018-2020 годы»</t>
  </si>
  <si>
    <t>Муниципальная программа «Содействие развитию малого и среднего предпринимательства на территории МО «Важинское городское поселение» на 2018-2020 годы»</t>
  </si>
  <si>
    <t>Муниципальная программа «Обеспечение устойчивого функционирования и развития коммунальной инфраструктуры, повышение энергоэффективности и благоустройство территории Важинского городского поселения на 2018-2020 годы»</t>
  </si>
  <si>
    <t xml:space="preserve">Подпрограмма «Развитие коммунальной и инженерной инфраструктуры Важинского городского поселения на 2018-2020 годы и предупреждение ситуаций, связанных с нарушением функционирования объектов ЖКХ» </t>
  </si>
  <si>
    <t xml:space="preserve">Подпрограмма «Благоустройство территории Важинского городского поселения на 2018-2020 годы» </t>
  </si>
  <si>
    <t>Муниципальная программа «Развитие молодежной политики, физической культуры и спорта на территории МО «Важинское городское поселение» на 2018-2020 годы»</t>
  </si>
  <si>
    <t>Подпрограмма «Развитие молодежной политики на территории МО «Важинское городское поселение» на 2018-2020 годы»</t>
  </si>
  <si>
    <t xml:space="preserve">Подпрограмма «Развитие физической культуры и спорта на территории МО «Важинское городское поселение» на 2018-2020 годы» </t>
  </si>
  <si>
    <t>Муниципальная программа «Культура в Важинском городском поселении на 2018-2020 годы»</t>
  </si>
  <si>
    <t xml:space="preserve">Подпрограмма «Сохранение и развитие культурного наследия и культурного потенциала населения Важинского городского поселения на 2018-2020 годы» </t>
  </si>
  <si>
    <t xml:space="preserve">Подпрограмма «Развитие библиотечного обслуживания в Важинском городском поселении на 2018-2020 годы» </t>
  </si>
  <si>
    <t>Муниципальная программа «Обеспечение качественным жильем граждан и улучшение жилищных условий на территории Важинского городского поселения на 2017-2019 годы»</t>
  </si>
  <si>
    <t>Подпрограмма «Улучшение жилищных условий молодых граждан и молодых семей МО «Важинское городское поселения» на 2017 – 2019 годы»</t>
  </si>
  <si>
    <t>Подпрограмма «Поддержка граждан, нуждающихся в улучшении жилищных условий, на основе принципов ипотечного кредитования в МО «Важинское городское поселение» на 2017 – 2019 годы»</t>
  </si>
  <si>
    <t>Подпрограмма «Снос расселенных аварийных многоквартирных домов»</t>
  </si>
  <si>
    <t>Программа «Формирование комфортной городской среды на территории МО «Важинское городское поселение» на 2018-2022 годы»</t>
  </si>
  <si>
    <t>6.3.</t>
  </si>
  <si>
    <t>План финансирования на 2018 год</t>
  </si>
  <si>
    <t>Фактическое финансирование в 1 полугодии 2018 года</t>
  </si>
  <si>
    <t>% финансирования в 1 полугодии 2018 года</t>
  </si>
  <si>
    <t>Оперативный отчет о реализации муниципальных программ МО "Важинское городское поселение"            в 1 полугодии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</si>
</sst>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9.140625" style="2" customWidth="1"/>
    <col min="2" max="2" width="40.140625" style="2" customWidth="1"/>
    <col min="3" max="3" width="8.00390625" style="2" customWidth="1"/>
    <col min="4" max="4" width="17.28125" style="24" customWidth="1"/>
    <col min="5" max="5" width="17.8515625" style="24" customWidth="1"/>
    <col min="6" max="6" width="15.8515625" style="24" customWidth="1"/>
    <col min="7" max="16384" width="9.140625" style="2" customWidth="1"/>
  </cols>
  <sheetData>
    <row r="1" spans="1:6" ht="44.25" customHeight="1">
      <c r="A1" s="1" t="s">
        <v>48</v>
      </c>
      <c r="B1" s="1"/>
      <c r="C1" s="1"/>
      <c r="D1" s="1"/>
      <c r="E1" s="1"/>
      <c r="F1" s="1"/>
    </row>
    <row r="3" spans="1:6" ht="62.25">
      <c r="A3" s="3" t="s">
        <v>0</v>
      </c>
      <c r="B3" s="3" t="s">
        <v>1</v>
      </c>
      <c r="C3" s="3"/>
      <c r="D3" s="3" t="s">
        <v>45</v>
      </c>
      <c r="E3" s="3" t="s">
        <v>46</v>
      </c>
      <c r="F3" s="3" t="s">
        <v>47</v>
      </c>
    </row>
    <row r="4" spans="1:6" ht="26.25" customHeight="1">
      <c r="A4" s="4">
        <v>1</v>
      </c>
      <c r="B4" s="5" t="s">
        <v>27</v>
      </c>
      <c r="C4" s="6" t="s">
        <v>2</v>
      </c>
      <c r="D4" s="7">
        <f>SUM(D5:D7)</f>
        <v>2581.7</v>
      </c>
      <c r="E4" s="7">
        <f>SUM(E5:E7)</f>
        <v>2203.799</v>
      </c>
      <c r="F4" s="7">
        <f>E4/D4*100</f>
        <v>85.36231940194446</v>
      </c>
    </row>
    <row r="5" spans="1:6" ht="19.5" customHeight="1">
      <c r="A5" s="8"/>
      <c r="B5" s="9"/>
      <c r="C5" s="6" t="s">
        <v>3</v>
      </c>
      <c r="D5" s="7">
        <f>SUM(D9+D13)</f>
        <v>0</v>
      </c>
      <c r="E5" s="7">
        <f>SUM(E9+E13)</f>
        <v>0</v>
      </c>
      <c r="F5" s="7">
        <v>0</v>
      </c>
    </row>
    <row r="6" spans="1:6" ht="19.5" customHeight="1">
      <c r="A6" s="8"/>
      <c r="B6" s="9"/>
      <c r="C6" s="6" t="s">
        <v>4</v>
      </c>
      <c r="D6" s="7">
        <f>SUM(D10+D14)</f>
        <v>650</v>
      </c>
      <c r="E6" s="7">
        <f>SUM(E10+E14)</f>
        <v>650</v>
      </c>
      <c r="F6" s="7">
        <f aca="true" t="shared" si="0" ref="F6:F59">E6/D6*100</f>
        <v>100</v>
      </c>
    </row>
    <row r="7" spans="1:6" ht="19.5" customHeight="1">
      <c r="A7" s="10"/>
      <c r="B7" s="11"/>
      <c r="C7" s="6" t="s">
        <v>5</v>
      </c>
      <c r="D7" s="7">
        <f>D11+D19</f>
        <v>1931.7</v>
      </c>
      <c r="E7" s="7">
        <f>E11+E19</f>
        <v>1553.799</v>
      </c>
      <c r="F7" s="7">
        <f t="shared" si="0"/>
        <v>80.43686907904953</v>
      </c>
    </row>
    <row r="8" spans="1:6" ht="33" customHeight="1">
      <c r="A8" s="12" t="s">
        <v>6</v>
      </c>
      <c r="B8" s="13" t="s">
        <v>26</v>
      </c>
      <c r="C8" s="3" t="s">
        <v>2</v>
      </c>
      <c r="D8" s="14">
        <f>SUM(D9:D11)</f>
        <v>1946.7</v>
      </c>
      <c r="E8" s="14">
        <f>SUM(E9:E11)</f>
        <v>1568.8</v>
      </c>
      <c r="F8" s="7">
        <f t="shared" si="0"/>
        <v>80.58766117018544</v>
      </c>
    </row>
    <row r="9" spans="1:6" ht="24.75" customHeight="1">
      <c r="A9" s="15"/>
      <c r="B9" s="16"/>
      <c r="C9" s="3" t="s">
        <v>3</v>
      </c>
      <c r="D9" s="14">
        <v>0</v>
      </c>
      <c r="E9" s="14">
        <v>0</v>
      </c>
      <c r="F9" s="14">
        <v>0</v>
      </c>
    </row>
    <row r="10" spans="1:6" ht="24.75" customHeight="1">
      <c r="A10" s="15"/>
      <c r="B10" s="16"/>
      <c r="C10" s="3" t="s">
        <v>4</v>
      </c>
      <c r="D10" s="14">
        <v>650</v>
      </c>
      <c r="E10" s="14">
        <v>650</v>
      </c>
      <c r="F10" s="14">
        <f t="shared" si="0"/>
        <v>100</v>
      </c>
    </row>
    <row r="11" spans="1:6" ht="45.75" customHeight="1">
      <c r="A11" s="17"/>
      <c r="B11" s="18"/>
      <c r="C11" s="3" t="s">
        <v>5</v>
      </c>
      <c r="D11" s="14">
        <v>1296.7</v>
      </c>
      <c r="E11" s="14">
        <v>918.8</v>
      </c>
      <c r="F11" s="14">
        <f t="shared" si="0"/>
        <v>70.85679031387367</v>
      </c>
    </row>
    <row r="12" spans="1:6" ht="30.75" customHeight="1" hidden="1">
      <c r="A12" s="12" t="s">
        <v>7</v>
      </c>
      <c r="B12" s="13" t="s">
        <v>17</v>
      </c>
      <c r="C12" s="3" t="s">
        <v>2</v>
      </c>
      <c r="D12" s="14">
        <f>SUM(D13:D15)</f>
        <v>0</v>
      </c>
      <c r="E12" s="14">
        <f>SUM(E13:E15)</f>
        <v>0</v>
      </c>
      <c r="F12" s="14" t="e">
        <f t="shared" si="0"/>
        <v>#DIV/0!</v>
      </c>
    </row>
    <row r="13" spans="1:6" ht="15" hidden="1">
      <c r="A13" s="15"/>
      <c r="B13" s="16"/>
      <c r="C13" s="3" t="s">
        <v>3</v>
      </c>
      <c r="D13" s="14"/>
      <c r="E13" s="14"/>
      <c r="F13" s="14"/>
    </row>
    <row r="14" spans="1:6" ht="15" hidden="1">
      <c r="A14" s="15"/>
      <c r="B14" s="16"/>
      <c r="C14" s="3" t="s">
        <v>4</v>
      </c>
      <c r="D14" s="14"/>
      <c r="E14" s="14"/>
      <c r="F14" s="14"/>
    </row>
    <row r="15" spans="1:6" ht="15" hidden="1">
      <c r="A15" s="17"/>
      <c r="B15" s="18"/>
      <c r="C15" s="3" t="s">
        <v>5</v>
      </c>
      <c r="D15" s="14">
        <v>0</v>
      </c>
      <c r="E15" s="14">
        <v>0</v>
      </c>
      <c r="F15" s="14" t="e">
        <f t="shared" si="0"/>
        <v>#DIV/0!</v>
      </c>
    </row>
    <row r="16" spans="1:6" ht="33" customHeight="1">
      <c r="A16" s="12" t="s">
        <v>7</v>
      </c>
      <c r="B16" s="13" t="s">
        <v>28</v>
      </c>
      <c r="C16" s="3" t="s">
        <v>2</v>
      </c>
      <c r="D16" s="14">
        <f>SUM(D17:D19)</f>
        <v>635</v>
      </c>
      <c r="E16" s="14">
        <f>SUM(E17:E19)</f>
        <v>634.999</v>
      </c>
      <c r="F16" s="7">
        <f>E16/D16*100</f>
        <v>99.99984251968505</v>
      </c>
    </row>
    <row r="17" spans="1:6" ht="24.75" customHeight="1">
      <c r="A17" s="15"/>
      <c r="B17" s="16"/>
      <c r="C17" s="3" t="s">
        <v>3</v>
      </c>
      <c r="D17" s="14">
        <v>0</v>
      </c>
      <c r="E17" s="14">
        <v>0</v>
      </c>
      <c r="F17" s="14">
        <v>0</v>
      </c>
    </row>
    <row r="18" spans="1:6" ht="24.75" customHeight="1">
      <c r="A18" s="15"/>
      <c r="B18" s="16"/>
      <c r="C18" s="3" t="s">
        <v>4</v>
      </c>
      <c r="D18" s="14">
        <v>0</v>
      </c>
      <c r="E18" s="14">
        <v>0</v>
      </c>
      <c r="F18" s="14">
        <v>0</v>
      </c>
    </row>
    <row r="19" spans="1:6" ht="45.75" customHeight="1">
      <c r="A19" s="17"/>
      <c r="B19" s="18"/>
      <c r="C19" s="3" t="s">
        <v>5</v>
      </c>
      <c r="D19" s="14">
        <v>635</v>
      </c>
      <c r="E19" s="14">
        <v>634.999</v>
      </c>
      <c r="F19" s="14">
        <f>E19/D19*100</f>
        <v>99.99984251968505</v>
      </c>
    </row>
    <row r="20" spans="1:6" ht="30" customHeight="1">
      <c r="A20" s="4">
        <v>2</v>
      </c>
      <c r="B20" s="5" t="s">
        <v>33</v>
      </c>
      <c r="C20" s="6" t="s">
        <v>2</v>
      </c>
      <c r="D20" s="7">
        <f>SUM(D21:D23)</f>
        <v>5170.1</v>
      </c>
      <c r="E20" s="7">
        <f>SUM(E21:E23)</f>
        <v>2996.9</v>
      </c>
      <c r="F20" s="7">
        <f t="shared" si="0"/>
        <v>57.96599678923038</v>
      </c>
    </row>
    <row r="21" spans="1:6" ht="15">
      <c r="A21" s="8"/>
      <c r="B21" s="9"/>
      <c r="C21" s="6" t="s">
        <v>3</v>
      </c>
      <c r="D21" s="7">
        <v>0</v>
      </c>
      <c r="E21" s="7">
        <v>0</v>
      </c>
      <c r="F21" s="7">
        <v>0</v>
      </c>
    </row>
    <row r="22" spans="1:6" ht="15">
      <c r="A22" s="8"/>
      <c r="B22" s="9"/>
      <c r="C22" s="6" t="s">
        <v>4</v>
      </c>
      <c r="D22" s="7">
        <f>SUM(D26+D30)</f>
        <v>0</v>
      </c>
      <c r="E22" s="7">
        <f>SUM(E26+E30)</f>
        <v>0</v>
      </c>
      <c r="F22" s="7">
        <v>0</v>
      </c>
    </row>
    <row r="23" spans="1:6" ht="15">
      <c r="A23" s="10"/>
      <c r="B23" s="11"/>
      <c r="C23" s="6" t="s">
        <v>5</v>
      </c>
      <c r="D23" s="7">
        <f>SUM(D27+D31)</f>
        <v>5170.1</v>
      </c>
      <c r="E23" s="7">
        <f>SUM(E27+E31)</f>
        <v>2996.9</v>
      </c>
      <c r="F23" s="7">
        <f t="shared" si="0"/>
        <v>57.96599678923038</v>
      </c>
    </row>
    <row r="24" spans="1:6" ht="30.75" customHeight="1">
      <c r="A24" s="12" t="s">
        <v>8</v>
      </c>
      <c r="B24" s="13" t="s">
        <v>34</v>
      </c>
      <c r="C24" s="3" t="s">
        <v>2</v>
      </c>
      <c r="D24" s="14">
        <f>SUM(D25:D27)</f>
        <v>115</v>
      </c>
      <c r="E24" s="14">
        <f>SUM(E25:E27)</f>
        <v>56.9</v>
      </c>
      <c r="F24" s="14">
        <f t="shared" si="0"/>
        <v>49.47826086956522</v>
      </c>
    </row>
    <row r="25" spans="1:6" ht="15">
      <c r="A25" s="15"/>
      <c r="B25" s="16"/>
      <c r="C25" s="3" t="s">
        <v>3</v>
      </c>
      <c r="D25" s="14">
        <v>0</v>
      </c>
      <c r="E25" s="14">
        <v>0</v>
      </c>
      <c r="F25" s="14">
        <v>0</v>
      </c>
    </row>
    <row r="26" spans="1:6" ht="15">
      <c r="A26" s="15"/>
      <c r="B26" s="16"/>
      <c r="C26" s="3" t="s">
        <v>4</v>
      </c>
      <c r="D26" s="14">
        <v>0</v>
      </c>
      <c r="E26" s="14">
        <v>0</v>
      </c>
      <c r="F26" s="14">
        <v>0</v>
      </c>
    </row>
    <row r="27" spans="1:6" ht="15">
      <c r="A27" s="17"/>
      <c r="B27" s="18"/>
      <c r="C27" s="3" t="s">
        <v>5</v>
      </c>
      <c r="D27" s="14">
        <v>115</v>
      </c>
      <c r="E27" s="14">
        <v>56.9</v>
      </c>
      <c r="F27" s="14">
        <f t="shared" si="0"/>
        <v>49.47826086956522</v>
      </c>
    </row>
    <row r="28" spans="1:6" ht="29.25" customHeight="1">
      <c r="A28" s="12" t="s">
        <v>9</v>
      </c>
      <c r="B28" s="13" t="s">
        <v>35</v>
      </c>
      <c r="C28" s="3" t="s">
        <v>2</v>
      </c>
      <c r="D28" s="14">
        <f>SUM(D29:D31)</f>
        <v>5055.1</v>
      </c>
      <c r="E28" s="14">
        <f>SUM(E29:E31)</f>
        <v>2940</v>
      </c>
      <c r="F28" s="14">
        <f t="shared" si="0"/>
        <v>58.15908686277225</v>
      </c>
    </row>
    <row r="29" spans="1:6" ht="15">
      <c r="A29" s="15"/>
      <c r="B29" s="16"/>
      <c r="C29" s="3" t="s">
        <v>3</v>
      </c>
      <c r="D29" s="14">
        <v>0</v>
      </c>
      <c r="E29" s="14">
        <v>0</v>
      </c>
      <c r="F29" s="14">
        <v>0</v>
      </c>
    </row>
    <row r="30" spans="1:6" ht="15">
      <c r="A30" s="15"/>
      <c r="B30" s="16"/>
      <c r="C30" s="3" t="s">
        <v>4</v>
      </c>
      <c r="D30" s="14">
        <v>0</v>
      </c>
      <c r="E30" s="14">
        <v>0</v>
      </c>
      <c r="F30" s="14">
        <v>0</v>
      </c>
    </row>
    <row r="31" spans="1:6" ht="15">
      <c r="A31" s="17"/>
      <c r="B31" s="18"/>
      <c r="C31" s="3" t="s">
        <v>5</v>
      </c>
      <c r="D31" s="14">
        <v>5055.1</v>
      </c>
      <c r="E31" s="14">
        <v>2940</v>
      </c>
      <c r="F31" s="14">
        <f t="shared" si="0"/>
        <v>58.15908686277225</v>
      </c>
    </row>
    <row r="32" spans="1:6" ht="33.75" customHeight="1">
      <c r="A32" s="4">
        <v>3</v>
      </c>
      <c r="B32" s="5" t="s">
        <v>21</v>
      </c>
      <c r="C32" s="6" t="s">
        <v>2</v>
      </c>
      <c r="D32" s="7">
        <f>SUM(D33:D35)</f>
        <v>715</v>
      </c>
      <c r="E32" s="7">
        <f>SUM(E33:E35)</f>
        <v>15</v>
      </c>
      <c r="F32" s="7">
        <f>SUM(F33:F35)</f>
        <v>2.097902097902098</v>
      </c>
    </row>
    <row r="33" spans="1:6" ht="15">
      <c r="A33" s="8"/>
      <c r="B33" s="9"/>
      <c r="C33" s="6" t="s">
        <v>3</v>
      </c>
      <c r="D33" s="7">
        <v>0</v>
      </c>
      <c r="E33" s="7">
        <v>0</v>
      </c>
      <c r="F33" s="7">
        <v>0</v>
      </c>
    </row>
    <row r="34" spans="1:6" ht="15">
      <c r="A34" s="8"/>
      <c r="B34" s="9"/>
      <c r="C34" s="6" t="s">
        <v>4</v>
      </c>
      <c r="D34" s="7">
        <v>0</v>
      </c>
      <c r="E34" s="7">
        <v>0</v>
      </c>
      <c r="F34" s="7">
        <v>0</v>
      </c>
    </row>
    <row r="35" spans="1:6" ht="15">
      <c r="A35" s="10"/>
      <c r="B35" s="11"/>
      <c r="C35" s="6" t="s">
        <v>5</v>
      </c>
      <c r="D35" s="7">
        <v>715</v>
      </c>
      <c r="E35" s="7">
        <v>15</v>
      </c>
      <c r="F35" s="7">
        <f>E35/D35*100</f>
        <v>2.097902097902098</v>
      </c>
    </row>
    <row r="36" spans="1:6" ht="40.5" customHeight="1">
      <c r="A36" s="4">
        <v>4</v>
      </c>
      <c r="B36" s="5" t="s">
        <v>30</v>
      </c>
      <c r="C36" s="6" t="s">
        <v>2</v>
      </c>
      <c r="D36" s="7">
        <f>SUM(D37:D39)</f>
        <v>9106</v>
      </c>
      <c r="E36" s="7">
        <f>SUM(E37:E39)</f>
        <v>3704.8999999999996</v>
      </c>
      <c r="F36" s="7">
        <f t="shared" si="0"/>
        <v>40.686360641335376</v>
      </c>
    </row>
    <row r="37" spans="1:6" ht="27" customHeight="1">
      <c r="A37" s="8"/>
      <c r="B37" s="9"/>
      <c r="C37" s="6" t="s">
        <v>3</v>
      </c>
      <c r="D37" s="7">
        <f>D45+D41</f>
        <v>0</v>
      </c>
      <c r="E37" s="7">
        <f>E45+E41</f>
        <v>0</v>
      </c>
      <c r="F37" s="7">
        <v>0</v>
      </c>
    </row>
    <row r="38" spans="1:6" ht="27" customHeight="1">
      <c r="A38" s="8"/>
      <c r="B38" s="9"/>
      <c r="C38" s="6" t="s">
        <v>4</v>
      </c>
      <c r="D38" s="7">
        <f>D46+D42</f>
        <v>4701.1</v>
      </c>
      <c r="E38" s="7">
        <f>E46+E42</f>
        <v>1356.8</v>
      </c>
      <c r="F38" s="7">
        <f t="shared" si="0"/>
        <v>28.861330326944756</v>
      </c>
    </row>
    <row r="39" spans="1:6" ht="27" customHeight="1">
      <c r="A39" s="10"/>
      <c r="B39" s="11"/>
      <c r="C39" s="6" t="s">
        <v>5</v>
      </c>
      <c r="D39" s="7">
        <f>D43+D47</f>
        <v>4404.9</v>
      </c>
      <c r="E39" s="7">
        <f>E43+E47</f>
        <v>2348.1</v>
      </c>
      <c r="F39" s="7">
        <f t="shared" si="0"/>
        <v>53.306544983995096</v>
      </c>
    </row>
    <row r="40" spans="1:6" ht="34.5" customHeight="1">
      <c r="A40" s="12" t="s">
        <v>10</v>
      </c>
      <c r="B40" s="13" t="s">
        <v>31</v>
      </c>
      <c r="C40" s="3" t="s">
        <v>2</v>
      </c>
      <c r="D40" s="14">
        <f>SUM(D41:D43)</f>
        <v>6164.5</v>
      </c>
      <c r="E40" s="14">
        <f>SUM(E41:E43)</f>
        <v>1917.6999999999998</v>
      </c>
      <c r="F40" s="14">
        <f t="shared" si="0"/>
        <v>31.10876794549436</v>
      </c>
    </row>
    <row r="41" spans="1:6" ht="23.25" customHeight="1">
      <c r="A41" s="15"/>
      <c r="B41" s="16"/>
      <c r="C41" s="3" t="s">
        <v>3</v>
      </c>
      <c r="D41" s="14">
        <v>0</v>
      </c>
      <c r="E41" s="14">
        <v>0</v>
      </c>
      <c r="F41" s="14">
        <v>0</v>
      </c>
    </row>
    <row r="42" spans="1:6" ht="23.25" customHeight="1">
      <c r="A42" s="15"/>
      <c r="B42" s="16"/>
      <c r="C42" s="3" t="s">
        <v>4</v>
      </c>
      <c r="D42" s="14">
        <v>4701.1</v>
      </c>
      <c r="E42" s="14">
        <v>1356.8</v>
      </c>
      <c r="F42" s="14">
        <f t="shared" si="0"/>
        <v>28.861330326944756</v>
      </c>
    </row>
    <row r="43" spans="1:6" ht="28.5" customHeight="1">
      <c r="A43" s="17"/>
      <c r="B43" s="18"/>
      <c r="C43" s="3" t="s">
        <v>5</v>
      </c>
      <c r="D43" s="14">
        <v>1463.4</v>
      </c>
      <c r="E43" s="14">
        <v>560.9</v>
      </c>
      <c r="F43" s="14">
        <f t="shared" si="0"/>
        <v>38.328549952166185</v>
      </c>
    </row>
    <row r="44" spans="1:6" ht="19.5" customHeight="1">
      <c r="A44" s="12" t="s">
        <v>11</v>
      </c>
      <c r="B44" s="13" t="s">
        <v>32</v>
      </c>
      <c r="C44" s="3" t="s">
        <v>2</v>
      </c>
      <c r="D44" s="14">
        <f>SUM(D45:D47)</f>
        <v>2941.5</v>
      </c>
      <c r="E44" s="14">
        <f>SUM(E45:E47)</f>
        <v>1787.2</v>
      </c>
      <c r="F44" s="14">
        <f t="shared" si="0"/>
        <v>60.75811660717321</v>
      </c>
    </row>
    <row r="45" spans="1:6" ht="15">
      <c r="A45" s="15"/>
      <c r="B45" s="16"/>
      <c r="C45" s="3" t="s">
        <v>3</v>
      </c>
      <c r="D45" s="14">
        <v>0</v>
      </c>
      <c r="E45" s="14">
        <v>0</v>
      </c>
      <c r="F45" s="14">
        <v>0</v>
      </c>
    </row>
    <row r="46" spans="1:6" ht="15">
      <c r="A46" s="15"/>
      <c r="B46" s="16"/>
      <c r="C46" s="3" t="s">
        <v>4</v>
      </c>
      <c r="D46" s="14">
        <v>0</v>
      </c>
      <c r="E46" s="14">
        <v>0</v>
      </c>
      <c r="F46" s="14">
        <v>0</v>
      </c>
    </row>
    <row r="47" spans="1:6" ht="15">
      <c r="A47" s="17"/>
      <c r="B47" s="18"/>
      <c r="C47" s="3" t="s">
        <v>5</v>
      </c>
      <c r="D47" s="14">
        <v>2941.5</v>
      </c>
      <c r="E47" s="14">
        <v>1787.2</v>
      </c>
      <c r="F47" s="14">
        <f t="shared" si="0"/>
        <v>60.75811660717321</v>
      </c>
    </row>
    <row r="48" spans="1:6" ht="27.75" customHeight="1">
      <c r="A48" s="4">
        <v>5</v>
      </c>
      <c r="B48" s="5" t="s">
        <v>36</v>
      </c>
      <c r="C48" s="6" t="s">
        <v>2</v>
      </c>
      <c r="D48" s="7">
        <f>SUM(D49:D51)</f>
        <v>9594</v>
      </c>
      <c r="E48" s="7">
        <f>SUM(E49:E51)</f>
        <v>6916.6</v>
      </c>
      <c r="F48" s="7">
        <f t="shared" si="0"/>
        <v>72.09297477590161</v>
      </c>
    </row>
    <row r="49" spans="1:6" ht="15">
      <c r="A49" s="8"/>
      <c r="B49" s="9"/>
      <c r="C49" s="6" t="s">
        <v>3</v>
      </c>
      <c r="D49" s="7">
        <f aca="true" t="shared" si="1" ref="D49:E51">SUM(D53+D57)</f>
        <v>0</v>
      </c>
      <c r="E49" s="7">
        <f t="shared" si="1"/>
        <v>0</v>
      </c>
      <c r="F49" s="7">
        <v>0</v>
      </c>
    </row>
    <row r="50" spans="1:6" ht="15">
      <c r="A50" s="8"/>
      <c r="B50" s="9"/>
      <c r="C50" s="6" t="s">
        <v>4</v>
      </c>
      <c r="D50" s="7">
        <f>SUM(D54+D58)</f>
        <v>3244.5</v>
      </c>
      <c r="E50" s="7">
        <f t="shared" si="1"/>
        <v>3244.5</v>
      </c>
      <c r="F50" s="7">
        <f t="shared" si="0"/>
        <v>100</v>
      </c>
    </row>
    <row r="51" spans="1:6" ht="15">
      <c r="A51" s="10"/>
      <c r="B51" s="11"/>
      <c r="C51" s="6" t="s">
        <v>5</v>
      </c>
      <c r="D51" s="7">
        <f t="shared" si="1"/>
        <v>6349.5</v>
      </c>
      <c r="E51" s="7">
        <f t="shared" si="1"/>
        <v>3672.1</v>
      </c>
      <c r="F51" s="7">
        <f t="shared" si="0"/>
        <v>57.83290022836444</v>
      </c>
    </row>
    <row r="52" spans="1:6" ht="30.75" customHeight="1">
      <c r="A52" s="12" t="s">
        <v>12</v>
      </c>
      <c r="B52" s="13" t="s">
        <v>37</v>
      </c>
      <c r="C52" s="3" t="s">
        <v>2</v>
      </c>
      <c r="D52" s="14">
        <f>SUM(D53:D55)</f>
        <v>8635.900000000001</v>
      </c>
      <c r="E52" s="14">
        <f>SUM(E53:E55)</f>
        <v>6300.5</v>
      </c>
      <c r="F52" s="14">
        <f t="shared" si="0"/>
        <v>72.9570745376857</v>
      </c>
    </row>
    <row r="53" spans="1:6" ht="15">
      <c r="A53" s="15"/>
      <c r="B53" s="16"/>
      <c r="C53" s="3" t="s">
        <v>3</v>
      </c>
      <c r="D53" s="14">
        <v>0</v>
      </c>
      <c r="E53" s="14">
        <v>0</v>
      </c>
      <c r="F53" s="14"/>
    </row>
    <row r="54" spans="1:6" ht="15">
      <c r="A54" s="15"/>
      <c r="B54" s="16"/>
      <c r="C54" s="3" t="s">
        <v>4</v>
      </c>
      <c r="D54" s="14">
        <v>3104.3</v>
      </c>
      <c r="E54" s="14">
        <v>3104.3</v>
      </c>
      <c r="F54" s="14">
        <f t="shared" si="0"/>
        <v>100</v>
      </c>
    </row>
    <row r="55" spans="1:6" ht="15">
      <c r="A55" s="17"/>
      <c r="B55" s="18"/>
      <c r="C55" s="3" t="s">
        <v>5</v>
      </c>
      <c r="D55" s="14">
        <v>5531.6</v>
      </c>
      <c r="E55" s="14">
        <v>3196.2</v>
      </c>
      <c r="F55" s="14">
        <f t="shared" si="0"/>
        <v>57.78075059657242</v>
      </c>
    </row>
    <row r="56" spans="1:6" ht="28.5" customHeight="1">
      <c r="A56" s="12" t="s">
        <v>13</v>
      </c>
      <c r="B56" s="13" t="s">
        <v>38</v>
      </c>
      <c r="C56" s="3" t="s">
        <v>2</v>
      </c>
      <c r="D56" s="14">
        <f>SUM(D57:D59)</f>
        <v>958.0999999999999</v>
      </c>
      <c r="E56" s="14">
        <f>SUM(E57:E59)</f>
        <v>616.0999999999999</v>
      </c>
      <c r="F56" s="14">
        <f t="shared" si="0"/>
        <v>64.30435236405386</v>
      </c>
    </row>
    <row r="57" spans="1:6" ht="15">
      <c r="A57" s="15"/>
      <c r="B57" s="16"/>
      <c r="C57" s="3" t="s">
        <v>3</v>
      </c>
      <c r="D57" s="14">
        <v>0</v>
      </c>
      <c r="E57" s="14">
        <v>0</v>
      </c>
      <c r="F57" s="14"/>
    </row>
    <row r="58" spans="1:6" ht="15">
      <c r="A58" s="15"/>
      <c r="B58" s="16"/>
      <c r="C58" s="3" t="s">
        <v>4</v>
      </c>
      <c r="D58" s="14">
        <v>140.2</v>
      </c>
      <c r="E58" s="14">
        <v>140.2</v>
      </c>
      <c r="F58" s="14">
        <f t="shared" si="0"/>
        <v>100</v>
      </c>
    </row>
    <row r="59" spans="1:6" ht="15">
      <c r="A59" s="17"/>
      <c r="B59" s="18"/>
      <c r="C59" s="3" t="s">
        <v>5</v>
      </c>
      <c r="D59" s="14">
        <v>817.9</v>
      </c>
      <c r="E59" s="14">
        <v>475.9</v>
      </c>
      <c r="F59" s="14">
        <f t="shared" si="0"/>
        <v>58.185597261278886</v>
      </c>
    </row>
    <row r="60" spans="1:6" ht="31.5" customHeight="1">
      <c r="A60" s="4">
        <v>6</v>
      </c>
      <c r="B60" s="5" t="s">
        <v>39</v>
      </c>
      <c r="C60" s="6" t="s">
        <v>2</v>
      </c>
      <c r="D60" s="7">
        <f>SUM(D61:D63)</f>
        <v>3657.7000000000003</v>
      </c>
      <c r="E60" s="7">
        <f>SUM(E61:E63)</f>
        <v>2401.2000000000003</v>
      </c>
      <c r="F60" s="7">
        <f>E60/D60*100</f>
        <v>65.64781146622195</v>
      </c>
    </row>
    <row r="61" spans="1:6" ht="15">
      <c r="A61" s="8"/>
      <c r="B61" s="9"/>
      <c r="C61" s="6" t="s">
        <v>3</v>
      </c>
      <c r="D61" s="7">
        <f>D65+D73+D77</f>
        <v>601.9</v>
      </c>
      <c r="E61" s="7">
        <f>E65+E73+E77</f>
        <v>413.8</v>
      </c>
      <c r="F61" s="7">
        <f>SUM(F65+F69)</f>
        <v>68.74896162153182</v>
      </c>
    </row>
    <row r="62" spans="1:6" ht="15">
      <c r="A62" s="8"/>
      <c r="B62" s="9"/>
      <c r="C62" s="6" t="s">
        <v>4</v>
      </c>
      <c r="D62" s="7">
        <f>D66+D74+D78</f>
        <v>2855.4</v>
      </c>
      <c r="E62" s="7">
        <f>E66+E74+E78</f>
        <v>1963.1</v>
      </c>
      <c r="F62" s="7">
        <f>SUM(F66+F70)</f>
        <v>68.75043776703788</v>
      </c>
    </row>
    <row r="63" spans="1:6" ht="15">
      <c r="A63" s="10"/>
      <c r="B63" s="11"/>
      <c r="C63" s="6" t="s">
        <v>5</v>
      </c>
      <c r="D63" s="7">
        <f>D67+D75+D79</f>
        <v>200.4</v>
      </c>
      <c r="E63" s="7">
        <f>E67+E75+E79</f>
        <v>24.3</v>
      </c>
      <c r="F63" s="7">
        <f>SUM(F67+F71)</f>
        <v>60.14851485148516</v>
      </c>
    </row>
    <row r="64" spans="1:6" ht="26.25" customHeight="1">
      <c r="A64" s="12" t="s">
        <v>14</v>
      </c>
      <c r="B64" s="13" t="s">
        <v>40</v>
      </c>
      <c r="C64" s="3" t="s">
        <v>2</v>
      </c>
      <c r="D64" s="14">
        <f>SUM(D65:D67)</f>
        <v>3497.7000000000003</v>
      </c>
      <c r="E64" s="14">
        <f>SUM(E65:E67)</f>
        <v>2401.2000000000003</v>
      </c>
      <c r="F64" s="14">
        <f>E64/D64*100</f>
        <v>68.6508276867656</v>
      </c>
    </row>
    <row r="65" spans="1:6" ht="15">
      <c r="A65" s="15"/>
      <c r="B65" s="16"/>
      <c r="C65" s="3" t="s">
        <v>3</v>
      </c>
      <c r="D65" s="14">
        <v>601.9</v>
      </c>
      <c r="E65" s="14">
        <v>413.8</v>
      </c>
      <c r="F65" s="14">
        <f>E65/D65*100</f>
        <v>68.74896162153182</v>
      </c>
    </row>
    <row r="66" spans="1:6" ht="15">
      <c r="A66" s="15"/>
      <c r="B66" s="16"/>
      <c r="C66" s="3" t="s">
        <v>4</v>
      </c>
      <c r="D66" s="14">
        <v>2855.4</v>
      </c>
      <c r="E66" s="14">
        <v>1963.1</v>
      </c>
      <c r="F66" s="14">
        <f>E66/D66*100</f>
        <v>68.75043776703788</v>
      </c>
    </row>
    <row r="67" spans="1:6" ht="15">
      <c r="A67" s="17"/>
      <c r="B67" s="18"/>
      <c r="C67" s="3" t="s">
        <v>5</v>
      </c>
      <c r="D67" s="14">
        <v>40.4</v>
      </c>
      <c r="E67" s="14">
        <v>24.3</v>
      </c>
      <c r="F67" s="14">
        <f>E67/D67*100</f>
        <v>60.14851485148516</v>
      </c>
    </row>
    <row r="68" spans="1:6" ht="63" customHeight="1" hidden="1">
      <c r="A68" s="12" t="s">
        <v>15</v>
      </c>
      <c r="B68" s="13" t="s">
        <v>18</v>
      </c>
      <c r="C68" s="3" t="s">
        <v>2</v>
      </c>
      <c r="D68" s="14">
        <f>SUM(D69:D71)</f>
        <v>0</v>
      </c>
      <c r="E68" s="14">
        <f>SUM(E69:E71)</f>
        <v>0</v>
      </c>
      <c r="F68" s="14">
        <f>SUM(F69:F71)</f>
        <v>0</v>
      </c>
    </row>
    <row r="69" spans="1:6" ht="15" hidden="1">
      <c r="A69" s="15"/>
      <c r="B69" s="16"/>
      <c r="C69" s="3" t="s">
        <v>3</v>
      </c>
      <c r="D69" s="14">
        <v>0</v>
      </c>
      <c r="E69" s="14">
        <v>0</v>
      </c>
      <c r="F69" s="14">
        <v>0</v>
      </c>
    </row>
    <row r="70" spans="1:6" ht="15" hidden="1">
      <c r="A70" s="15"/>
      <c r="B70" s="16"/>
      <c r="C70" s="3" t="s">
        <v>4</v>
      </c>
      <c r="D70" s="14">
        <v>0</v>
      </c>
      <c r="E70" s="14">
        <v>0</v>
      </c>
      <c r="F70" s="14">
        <v>0</v>
      </c>
    </row>
    <row r="71" spans="1:6" ht="27" customHeight="1" hidden="1">
      <c r="A71" s="17"/>
      <c r="B71" s="18"/>
      <c r="C71" s="3" t="s">
        <v>5</v>
      </c>
      <c r="D71" s="14">
        <v>0</v>
      </c>
      <c r="E71" s="14">
        <v>0</v>
      </c>
      <c r="F71" s="14">
        <v>0</v>
      </c>
    </row>
    <row r="72" spans="1:6" ht="26.25" customHeight="1">
      <c r="A72" s="12" t="s">
        <v>15</v>
      </c>
      <c r="B72" s="13" t="s">
        <v>41</v>
      </c>
      <c r="C72" s="3" t="s">
        <v>2</v>
      </c>
      <c r="D72" s="14">
        <f>SUM(D73:D75)</f>
        <v>10</v>
      </c>
      <c r="E72" s="14">
        <f>SUM(E73:E75)</f>
        <v>0</v>
      </c>
      <c r="F72" s="14">
        <f>E72/D72*100</f>
        <v>0</v>
      </c>
    </row>
    <row r="73" spans="1:6" ht="15">
      <c r="A73" s="15"/>
      <c r="B73" s="16"/>
      <c r="C73" s="3" t="s">
        <v>3</v>
      </c>
      <c r="D73" s="14">
        <v>0</v>
      </c>
      <c r="E73" s="14">
        <v>0</v>
      </c>
      <c r="F73" s="14">
        <v>0</v>
      </c>
    </row>
    <row r="74" spans="1:6" ht="15">
      <c r="A74" s="15"/>
      <c r="B74" s="16"/>
      <c r="C74" s="3" t="s">
        <v>4</v>
      </c>
      <c r="D74" s="14">
        <v>0</v>
      </c>
      <c r="E74" s="14">
        <v>0</v>
      </c>
      <c r="F74" s="14">
        <v>0</v>
      </c>
    </row>
    <row r="75" spans="1:6" ht="15">
      <c r="A75" s="17"/>
      <c r="B75" s="18"/>
      <c r="C75" s="3" t="s">
        <v>5</v>
      </c>
      <c r="D75" s="14">
        <v>10</v>
      </c>
      <c r="E75" s="14">
        <v>0</v>
      </c>
      <c r="F75" s="14">
        <f>E75/D75*100</f>
        <v>0</v>
      </c>
    </row>
    <row r="76" spans="1:6" ht="26.25" customHeight="1">
      <c r="A76" s="12" t="s">
        <v>44</v>
      </c>
      <c r="B76" s="13" t="s">
        <v>42</v>
      </c>
      <c r="C76" s="3" t="s">
        <v>2</v>
      </c>
      <c r="D76" s="14">
        <f>SUM(D77:D79)</f>
        <v>150</v>
      </c>
      <c r="E76" s="14">
        <f>SUM(E77:E79)</f>
        <v>0</v>
      </c>
      <c r="F76" s="14">
        <f>E76/D76*100</f>
        <v>0</v>
      </c>
    </row>
    <row r="77" spans="1:6" ht="15">
      <c r="A77" s="15"/>
      <c r="B77" s="16"/>
      <c r="C77" s="3" t="s">
        <v>3</v>
      </c>
      <c r="D77" s="14">
        <v>0</v>
      </c>
      <c r="E77" s="14">
        <v>0</v>
      </c>
      <c r="F77" s="14">
        <v>0</v>
      </c>
    </row>
    <row r="78" spans="1:6" ht="15">
      <c r="A78" s="15"/>
      <c r="B78" s="16"/>
      <c r="C78" s="3" t="s">
        <v>4</v>
      </c>
      <c r="D78" s="14">
        <v>0</v>
      </c>
      <c r="E78" s="14">
        <v>0</v>
      </c>
      <c r="F78" s="14">
        <v>0</v>
      </c>
    </row>
    <row r="79" spans="1:6" ht="15">
      <c r="A79" s="17"/>
      <c r="B79" s="18"/>
      <c r="C79" s="3" t="s">
        <v>5</v>
      </c>
      <c r="D79" s="14">
        <v>150</v>
      </c>
      <c r="E79" s="14">
        <v>0</v>
      </c>
      <c r="F79" s="14">
        <f>E79/D79*100</f>
        <v>0</v>
      </c>
    </row>
    <row r="80" spans="1:6" ht="25.5" customHeight="1">
      <c r="A80" s="4">
        <v>7</v>
      </c>
      <c r="B80" s="5" t="s">
        <v>19</v>
      </c>
      <c r="C80" s="6" t="s">
        <v>2</v>
      </c>
      <c r="D80" s="7">
        <v>3807.3</v>
      </c>
      <c r="E80" s="7">
        <f>SUM(E81:E83)</f>
        <v>2620</v>
      </c>
      <c r="F80" s="7">
        <f>E80/D80*100</f>
        <v>68.81517085598719</v>
      </c>
    </row>
    <row r="81" spans="1:6" ht="15">
      <c r="A81" s="8"/>
      <c r="B81" s="9"/>
      <c r="C81" s="6" t="s">
        <v>3</v>
      </c>
      <c r="D81" s="7"/>
      <c r="E81" s="7"/>
      <c r="F81" s="7"/>
    </row>
    <row r="82" spans="1:6" ht="15">
      <c r="A82" s="8"/>
      <c r="B82" s="9"/>
      <c r="C82" s="6" t="s">
        <v>4</v>
      </c>
      <c r="D82" s="7">
        <v>3564</v>
      </c>
      <c r="E82" s="7">
        <v>2495.24</v>
      </c>
      <c r="F82" s="7">
        <f>E82/D82*100</f>
        <v>70.01234567901234</v>
      </c>
    </row>
    <row r="83" spans="1:6" ht="15">
      <c r="A83" s="10"/>
      <c r="B83" s="11"/>
      <c r="C83" s="6" t="s">
        <v>5</v>
      </c>
      <c r="D83" s="7">
        <v>243.3</v>
      </c>
      <c r="E83" s="7">
        <v>124.76</v>
      </c>
      <c r="F83" s="7">
        <f>E83/D83*100</f>
        <v>51.278257295519936</v>
      </c>
    </row>
    <row r="84" spans="1:6" ht="26.25" customHeight="1">
      <c r="A84" s="12" t="s">
        <v>22</v>
      </c>
      <c r="B84" s="13" t="s">
        <v>24</v>
      </c>
      <c r="C84" s="3" t="s">
        <v>2</v>
      </c>
      <c r="D84" s="14">
        <f>SUM(D85:D87)</f>
        <v>2625</v>
      </c>
      <c r="E84" s="14">
        <f>SUM(E85:E87)</f>
        <v>2620</v>
      </c>
      <c r="F84" s="14">
        <f>E84/D84*100</f>
        <v>99.80952380952381</v>
      </c>
    </row>
    <row r="85" spans="1:6" ht="15">
      <c r="A85" s="15"/>
      <c r="B85" s="16"/>
      <c r="C85" s="3" t="s">
        <v>3</v>
      </c>
      <c r="D85" s="14">
        <v>0</v>
      </c>
      <c r="E85" s="14">
        <v>0</v>
      </c>
      <c r="F85" s="14">
        <v>0</v>
      </c>
    </row>
    <row r="86" spans="1:6" ht="15">
      <c r="A86" s="15"/>
      <c r="B86" s="16"/>
      <c r="C86" s="3" t="s">
        <v>4</v>
      </c>
      <c r="D86" s="14">
        <v>2500</v>
      </c>
      <c r="E86" s="14">
        <v>2495.24</v>
      </c>
      <c r="F86" s="14">
        <f>E86/D86*100</f>
        <v>99.80959999999999</v>
      </c>
    </row>
    <row r="87" spans="1:6" ht="15">
      <c r="A87" s="17"/>
      <c r="B87" s="18"/>
      <c r="C87" s="3" t="s">
        <v>5</v>
      </c>
      <c r="D87" s="14">
        <v>125</v>
      </c>
      <c r="E87" s="14">
        <v>124.76</v>
      </c>
      <c r="F87" s="14">
        <f>E87/D87*100</f>
        <v>99.808</v>
      </c>
    </row>
    <row r="88" spans="1:6" ht="26.25" customHeight="1">
      <c r="A88" s="12" t="s">
        <v>23</v>
      </c>
      <c r="B88" s="13" t="s">
        <v>25</v>
      </c>
      <c r="C88" s="3" t="s">
        <v>2</v>
      </c>
      <c r="D88" s="14">
        <f>SUM(D89:D91)</f>
        <v>1182.3</v>
      </c>
      <c r="E88" s="14">
        <f>SUM(E89:E91)</f>
        <v>0</v>
      </c>
      <c r="F88" s="14">
        <f>E88/D88*100</f>
        <v>0</v>
      </c>
    </row>
    <row r="89" spans="1:6" ht="15">
      <c r="A89" s="15"/>
      <c r="B89" s="16"/>
      <c r="C89" s="3" t="s">
        <v>3</v>
      </c>
      <c r="D89" s="14">
        <v>0</v>
      </c>
      <c r="E89" s="14">
        <v>0</v>
      </c>
      <c r="F89" s="14">
        <v>0</v>
      </c>
    </row>
    <row r="90" spans="1:6" ht="15">
      <c r="A90" s="15"/>
      <c r="B90" s="16"/>
      <c r="C90" s="3" t="s">
        <v>4</v>
      </c>
      <c r="D90" s="14">
        <v>1064</v>
      </c>
      <c r="E90" s="14">
        <v>0</v>
      </c>
      <c r="F90" s="14">
        <f>E90/D90*100</f>
        <v>0</v>
      </c>
    </row>
    <row r="91" spans="1:6" ht="15">
      <c r="A91" s="17"/>
      <c r="B91" s="18"/>
      <c r="C91" s="3" t="s">
        <v>5</v>
      </c>
      <c r="D91" s="14">
        <v>118.3</v>
      </c>
      <c r="E91" s="14">
        <v>0</v>
      </c>
      <c r="F91" s="14">
        <f>E91/D91*100</f>
        <v>0</v>
      </c>
    </row>
    <row r="92" spans="1:6" ht="27" customHeight="1">
      <c r="A92" s="4">
        <v>8</v>
      </c>
      <c r="B92" s="5" t="s">
        <v>29</v>
      </c>
      <c r="C92" s="6" t="s">
        <v>2</v>
      </c>
      <c r="D92" s="7">
        <f>SUM(D93:D95)</f>
        <v>55</v>
      </c>
      <c r="E92" s="7">
        <f>SUM(E93:E95)</f>
        <v>34.2</v>
      </c>
      <c r="F92" s="7">
        <f>E92/D92*100</f>
        <v>62.18181818181818</v>
      </c>
    </row>
    <row r="93" spans="1:6" ht="15">
      <c r="A93" s="8"/>
      <c r="B93" s="9"/>
      <c r="C93" s="6" t="s">
        <v>3</v>
      </c>
      <c r="D93" s="7"/>
      <c r="E93" s="7"/>
      <c r="F93" s="7"/>
    </row>
    <row r="94" spans="1:6" ht="15">
      <c r="A94" s="8"/>
      <c r="B94" s="9"/>
      <c r="C94" s="6" t="s">
        <v>4</v>
      </c>
      <c r="D94" s="7"/>
      <c r="E94" s="7"/>
      <c r="F94" s="7"/>
    </row>
    <row r="95" spans="1:6" ht="15">
      <c r="A95" s="10"/>
      <c r="B95" s="11"/>
      <c r="C95" s="6" t="s">
        <v>5</v>
      </c>
      <c r="D95" s="7">
        <v>55</v>
      </c>
      <c r="E95" s="7">
        <v>34.2</v>
      </c>
      <c r="F95" s="7">
        <f>E95/D95*100</f>
        <v>62.18181818181818</v>
      </c>
    </row>
    <row r="96" spans="1:6" ht="27.75" customHeight="1">
      <c r="A96" s="4">
        <v>9</v>
      </c>
      <c r="B96" s="5" t="s">
        <v>43</v>
      </c>
      <c r="C96" s="6" t="s">
        <v>2</v>
      </c>
      <c r="D96" s="7">
        <f>SUM(D97:D99)</f>
        <v>2700</v>
      </c>
      <c r="E96" s="7">
        <f>SUM(E97:E99)</f>
        <v>0</v>
      </c>
      <c r="F96" s="7">
        <f>E96/D96*100</f>
        <v>0</v>
      </c>
    </row>
    <row r="97" spans="1:6" ht="15">
      <c r="A97" s="8"/>
      <c r="B97" s="9"/>
      <c r="C97" s="6" t="s">
        <v>3</v>
      </c>
      <c r="D97" s="7">
        <v>559.2</v>
      </c>
      <c r="E97" s="7">
        <v>0</v>
      </c>
      <c r="F97" s="7">
        <v>0</v>
      </c>
    </row>
    <row r="98" spans="1:6" ht="15">
      <c r="A98" s="8"/>
      <c r="B98" s="9"/>
      <c r="C98" s="6" t="s">
        <v>4</v>
      </c>
      <c r="D98" s="7">
        <v>1840.8</v>
      </c>
      <c r="E98" s="7">
        <v>0</v>
      </c>
      <c r="F98" s="7">
        <v>0</v>
      </c>
    </row>
    <row r="99" spans="1:6" ht="15">
      <c r="A99" s="10"/>
      <c r="B99" s="11"/>
      <c r="C99" s="6" t="s">
        <v>5</v>
      </c>
      <c r="D99" s="7">
        <v>300</v>
      </c>
      <c r="E99" s="7">
        <v>0</v>
      </c>
      <c r="F99" s="7">
        <f>E99/D99*100</f>
        <v>0</v>
      </c>
    </row>
    <row r="100" spans="1:6" ht="27.75" customHeight="1">
      <c r="A100" s="4">
        <v>10</v>
      </c>
      <c r="B100" s="5" t="s">
        <v>20</v>
      </c>
      <c r="C100" s="6" t="s">
        <v>2</v>
      </c>
      <c r="D100" s="7">
        <f>SUM(D101:D103)</f>
        <v>630.3</v>
      </c>
      <c r="E100" s="7">
        <f>SUM(E101:E103)</f>
        <v>179.9</v>
      </c>
      <c r="F100" s="7">
        <f>E100/D100*100</f>
        <v>28.54196414405839</v>
      </c>
    </row>
    <row r="101" spans="1:6" ht="15">
      <c r="A101" s="8"/>
      <c r="B101" s="9"/>
      <c r="C101" s="6" t="s">
        <v>3</v>
      </c>
      <c r="D101" s="7"/>
      <c r="E101" s="7"/>
      <c r="F101" s="7"/>
    </row>
    <row r="102" spans="1:6" ht="15">
      <c r="A102" s="8"/>
      <c r="B102" s="9"/>
      <c r="C102" s="6" t="s">
        <v>4</v>
      </c>
      <c r="D102" s="7"/>
      <c r="E102" s="7"/>
      <c r="F102" s="7"/>
    </row>
    <row r="103" spans="1:6" ht="15">
      <c r="A103" s="10"/>
      <c r="B103" s="11"/>
      <c r="C103" s="6" t="s">
        <v>5</v>
      </c>
      <c r="D103" s="7">
        <v>630.3</v>
      </c>
      <c r="E103" s="7">
        <v>179.9</v>
      </c>
      <c r="F103" s="7">
        <f>E103/D103*100</f>
        <v>28.54196414405839</v>
      </c>
    </row>
    <row r="104" spans="1:6" ht="15">
      <c r="A104" s="4"/>
      <c r="B104" s="19" t="s">
        <v>16</v>
      </c>
      <c r="C104" s="6" t="s">
        <v>2</v>
      </c>
      <c r="D104" s="20">
        <f>SUM(D105:D107)</f>
        <v>38017.1</v>
      </c>
      <c r="E104" s="20">
        <f>SUM(E105:E107)</f>
        <v>21072.499</v>
      </c>
      <c r="F104" s="20">
        <f>E104/D104*100</f>
        <v>55.42900168608337</v>
      </c>
    </row>
    <row r="105" spans="1:6" ht="15">
      <c r="A105" s="8"/>
      <c r="B105" s="21"/>
      <c r="C105" s="6" t="s">
        <v>3</v>
      </c>
      <c r="D105" s="20">
        <f>SUM(D49+D37+D21+D5+D61+D81+D93+D101+D97+D33)</f>
        <v>1161.1</v>
      </c>
      <c r="E105" s="20">
        <f>SUM(E49+E37+E21+E5+E61+E81+E93+E101+E97+E33)</f>
        <v>413.8</v>
      </c>
      <c r="F105" s="20">
        <f>SUM(F49+F37+F21+F5+F61+F81+F93+F101)</f>
        <v>68.74896162153182</v>
      </c>
    </row>
    <row r="106" spans="1:6" ht="15">
      <c r="A106" s="8"/>
      <c r="B106" s="21"/>
      <c r="C106" s="6" t="s">
        <v>4</v>
      </c>
      <c r="D106" s="20">
        <f>SUM(D50+D38+D34+D22+D6+D62+D82+D94+D102+D98)</f>
        <v>16855.8</v>
      </c>
      <c r="E106" s="20">
        <f>SUM(E50+E38+E34+E22+E6+E62+E82+E94+E102+E98)</f>
        <v>9709.64</v>
      </c>
      <c r="F106" s="20">
        <f>E106/D106*100</f>
        <v>57.60414812705419</v>
      </c>
    </row>
    <row r="107" spans="1:6" ht="15">
      <c r="A107" s="10"/>
      <c r="B107" s="22"/>
      <c r="C107" s="6" t="s">
        <v>5</v>
      </c>
      <c r="D107" s="20">
        <f>SUM(D51+D39+D35+D23+D7+D63+D83+D95+D103+D99)</f>
        <v>20000.2</v>
      </c>
      <c r="E107" s="20">
        <f>SUM(E51+E39+E35+E23+E7+E63+E83+E95+E103+E99)</f>
        <v>10949.059000000001</v>
      </c>
      <c r="F107" s="20">
        <f>E107/D107*100</f>
        <v>54.74474755252447</v>
      </c>
    </row>
    <row r="110" ht="15">
      <c r="D110" s="23"/>
    </row>
  </sheetData>
  <sheetProtection/>
  <mergeCells count="53">
    <mergeCell ref="A96:A99"/>
    <mergeCell ref="B96:B99"/>
    <mergeCell ref="A84:A87"/>
    <mergeCell ref="B84:B87"/>
    <mergeCell ref="A16:A19"/>
    <mergeCell ref="B16:B19"/>
    <mergeCell ref="A72:A75"/>
    <mergeCell ref="B72:B75"/>
    <mergeCell ref="A76:A79"/>
    <mergeCell ref="B76:B79"/>
    <mergeCell ref="A80:A83"/>
    <mergeCell ref="B80:B83"/>
    <mergeCell ref="A104:A107"/>
    <mergeCell ref="B104:B107"/>
    <mergeCell ref="A92:A95"/>
    <mergeCell ref="B92:B95"/>
    <mergeCell ref="A100:A103"/>
    <mergeCell ref="B100:B103"/>
    <mergeCell ref="A88:A91"/>
    <mergeCell ref="B88:B91"/>
    <mergeCell ref="A64:A67"/>
    <mergeCell ref="B64:B67"/>
    <mergeCell ref="A68:A71"/>
    <mergeCell ref="B68:B71"/>
    <mergeCell ref="A56:A59"/>
    <mergeCell ref="B56:B59"/>
    <mergeCell ref="A60:A63"/>
    <mergeCell ref="B60:B63"/>
    <mergeCell ref="A48:A51"/>
    <mergeCell ref="B48:B51"/>
    <mergeCell ref="A52:A55"/>
    <mergeCell ref="B52:B55"/>
    <mergeCell ref="A44:A47"/>
    <mergeCell ref="B44:B47"/>
    <mergeCell ref="A40:A43"/>
    <mergeCell ref="B40:B43"/>
    <mergeCell ref="A28:A31"/>
    <mergeCell ref="B28:B31"/>
    <mergeCell ref="A32:A35"/>
    <mergeCell ref="B32:B35"/>
    <mergeCell ref="A24:A27"/>
    <mergeCell ref="B24:B27"/>
    <mergeCell ref="A12:A15"/>
    <mergeCell ref="B12:B15"/>
    <mergeCell ref="A36:A39"/>
    <mergeCell ref="B36:B39"/>
    <mergeCell ref="A1:F1"/>
    <mergeCell ref="A4:A7"/>
    <mergeCell ref="B4:B7"/>
    <mergeCell ref="A8:A11"/>
    <mergeCell ref="B8:B11"/>
    <mergeCell ref="A20:A23"/>
    <mergeCell ref="B20:B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"Подпорожский район 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Ира</cp:lastModifiedBy>
  <cp:lastPrinted>2016-07-27T09:32:41Z</cp:lastPrinted>
  <dcterms:created xsi:type="dcterms:W3CDTF">2015-07-20T12:21:22Z</dcterms:created>
  <dcterms:modified xsi:type="dcterms:W3CDTF">2018-08-03T12:48:38Z</dcterms:modified>
  <cp:category/>
  <cp:version/>
  <cp:contentType/>
  <cp:contentStatus/>
</cp:coreProperties>
</file>